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'1'!$A$1:$F$49</definedName>
  </definedNames>
  <calcPr fullCalcOnLoad="1"/>
</workbook>
</file>

<file path=xl/sharedStrings.xml><?xml version="1.0" encoding="utf-8"?>
<sst xmlns="http://schemas.openxmlformats.org/spreadsheetml/2006/main" count="65" uniqueCount="57">
  <si>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</si>
  <si>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</si>
  <si>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</si>
  <si>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</si>
  <si>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</si>
  <si>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</si>
  <si>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2013 roku - zmiany </t>
  </si>
  <si>
    <t>Wydatki bieżące, w tym:</t>
  </si>
  <si>
    <t>Dotacje bieżące, w tym:</t>
  </si>
  <si>
    <t>Transport i łączność</t>
  </si>
  <si>
    <t>600</t>
  </si>
  <si>
    <t>60014</t>
  </si>
  <si>
    <t>Drogi publiczne powiatowe</t>
  </si>
  <si>
    <t>Wydatki majątkowe, w tym:</t>
  </si>
  <si>
    <t>630</t>
  </si>
  <si>
    <t>63003</t>
  </si>
  <si>
    <t>Turystyka</t>
  </si>
  <si>
    <t>Zadania w zakresie upowszechniania turystyki</t>
  </si>
  <si>
    <t>801</t>
  </si>
  <si>
    <t>80130</t>
  </si>
  <si>
    <t>Oświata i wychowanie</t>
  </si>
  <si>
    <t>Szkoły zawodowe</t>
  </si>
  <si>
    <t>854</t>
  </si>
  <si>
    <t>Edukacyjne opieka wychowawcza</t>
  </si>
  <si>
    <t xml:space="preserve">85406 </t>
  </si>
  <si>
    <t>Poradnie psychologiczno-pedagogiczne, w tym poradnie specajlistyczne</t>
  </si>
  <si>
    <t xml:space="preserve">1. Dotacja celowa przekazana gminie na zdania bieżące realizowane na podstawie porozumień (umów) dla m-sta Warszawy na dofinansowanie wspólnego biletu </t>
  </si>
  <si>
    <t>1. Modernizacja drogi powiatowej Nr 4346W relacji Strachówka-Rozalin</t>
  </si>
  <si>
    <t xml:space="preserve">1. Turystyczne zagospodarowanie doliny Bugu </t>
  </si>
  <si>
    <t>80120</t>
  </si>
  <si>
    <t>Licea ogólnokształcące</t>
  </si>
  <si>
    <t>1.Wydatki bieżące przeznaczone na wynagrodzenia  bezosobowe projektu Program Rozwojowy Liceum Ogólnokształcącego z oddziałami integracyjnymi w Zielonce w województwie mazowieckim - wsparcie uczniów ostatnich klas i uczniów o specjalnych potrzebach wychowawczych (wkład UE)</t>
  </si>
  <si>
    <t>2.Wydatki bieżące przeznaczone na wynagrodzenia  bezosobowe projektu Program Rozwojowy Liceum Ogólnokształcącego z oddziałami integracyjnymi w Zielonce w województwie mazowieckim - wsparcie uczniów ostatnich klas i uczniów o specjalnych potrzebach wychowawczych (wkład krajowy)</t>
  </si>
  <si>
    <t>3. Pozostałe wydatki bieżące związane z obsługą projektu Program Rozwojowy Liceum Ogólnokształcącego z oddziałami integracyjnymi w Zielonce w województwie mazowieckim - wsparcie uczniów ostatnich klas i uczniów o specjalnych potrzebach wychowawczych (wkład UE)</t>
  </si>
  <si>
    <t>1. Dotacja dla Zawodowej Policealnej Szkoły Zawodowej PASCALw Kobyłce</t>
  </si>
  <si>
    <t>1. Wydatki bieżące na wynagrodzenia Poradni Psychologiczno Pedagogicznej.</t>
  </si>
  <si>
    <t>1.Wydatki bieżące - utrzymanie dróg powiatowych</t>
  </si>
  <si>
    <t>2. Dotacja celowa dla gminy Radzymin na utrzymanie zieleni przydrożnej na terenie Powiatu Wołomińskiego                       (przekazanie zadania gminie)</t>
  </si>
  <si>
    <t>4.Pozostałe wydatki bieżące związane z  projektem Program Rozwojowy Liceum Ogólnokształcącego z oddziałami integracyjnymi w Zielonce w województwie mazowieckim - wsparcie uczniów ostatnich klas i uczniów o specjalnych potrzebach wychowawczych (wkład krajowy)</t>
  </si>
  <si>
    <t>60004</t>
  </si>
  <si>
    <t>Lokalny transport zbiorowy</t>
  </si>
  <si>
    <t xml:space="preserve">2.Budowa chodnika we wsi Dzięcioły (kontynuacja) gm. Tłuszcz </t>
  </si>
  <si>
    <t xml:space="preserve">3. Przebudowa ul. Żymirskiego w Klembowie. Kontynuacja przebudowy do drogi wojewódzkiej 
634 w msc. Ostrówek
</t>
  </si>
  <si>
    <t>852</t>
  </si>
  <si>
    <t>Pomoc społeczna</t>
  </si>
  <si>
    <t>85218</t>
  </si>
  <si>
    <t>1.Projekt i budowa Powiatowego Ośrodka Wsparcia i Rehabilitacji w Wołominie ul. Broniewskiego</t>
  </si>
  <si>
    <t>921</t>
  </si>
  <si>
    <t xml:space="preserve">Kultura i ochrona dziedzictwa narodowego </t>
  </si>
  <si>
    <t xml:space="preserve">92113 </t>
  </si>
  <si>
    <t>Dotacja inwestycyjna na wykonanie prac inwestycyjnych w Centrum Dziedzictwa i Twórczości w Wołominie ul. Orwida 20</t>
  </si>
  <si>
    <r>
      <rPr>
        <sz val="11"/>
        <color indexed="8"/>
        <rFont val="Arial CE"/>
        <family val="0"/>
      </rPr>
      <t xml:space="preserve">Zmniejsza się wydatki o kwotę </t>
    </r>
    <r>
      <rPr>
        <b/>
        <sz val="11"/>
        <color indexed="8"/>
        <rFont val="Arial CE"/>
        <family val="0"/>
      </rPr>
      <t>3.050.583 zł,</t>
    </r>
  </si>
  <si>
    <r>
      <t>Plan wydatków po zmianach wyniesie</t>
    </r>
    <r>
      <rPr>
        <b/>
        <sz val="11"/>
        <color indexed="8"/>
        <rFont val="Arial CE"/>
        <family val="0"/>
      </rPr>
      <t xml:space="preserve"> 167.521.702 zł</t>
    </r>
  </si>
  <si>
    <t>Centra kultury i sztuki</t>
  </si>
  <si>
    <t>Powiatowe centra pomocy rodzinie</t>
  </si>
  <si>
    <t>1.Wydatki bieżące przeznaczone na wynagrodzenia  bezosobowe projektu Leonardo da Vinci "Praktyki zawodowe w Unii Europejskiej pierwszym krokiem do sukcesu na runku pracy" Zespół Szkół Terenów Zielenii w Radzyminie (część unijna)</t>
  </si>
  <si>
    <t>2. Pozostałe wydatki bieżące związane z obsługą projektu Leonardo da Vinci "Praktyki zawodowe w Unii Europejskiej pierwszym krokiem do sukcesu na rynku pracy" Zespół Szkół Terenów Zielenii w Radzyminie (część unijna)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</si>
</sst>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00\-000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1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i/>
      <sz val="11"/>
      <color theme="1"/>
      <name val="Arial CE"/>
      <family val="0"/>
    </font>
    <font>
      <i/>
      <sz val="11"/>
      <color theme="1"/>
      <name val="Arial CE"/>
      <family val="0"/>
    </font>
    <font>
      <sz val="11"/>
      <color theme="1"/>
      <name val="Arial CE"/>
      <family val="0"/>
    </font>
    <font>
      <sz val="10"/>
      <color theme="1"/>
      <name val="Arial CE"/>
      <family val="0"/>
    </font>
    <font>
      <b/>
      <i/>
      <sz val="12"/>
      <color theme="1"/>
      <name val="Arial CE"/>
      <family val="0"/>
    </font>
    <font>
      <b/>
      <sz val="10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right" wrapText="1"/>
    </xf>
    <xf numFmtId="49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/>
    </xf>
    <xf numFmtId="0" fontId="35" fillId="0" borderId="0" xfId="0" applyFont="1" applyAlignment="1">
      <alignment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34" fillId="24" borderId="10" xfId="0" applyNumberFormat="1" applyFont="1" applyFill="1" applyBorder="1" applyAlignment="1">
      <alignment horizontal="right" wrapText="1"/>
    </xf>
    <xf numFmtId="3" fontId="34" fillId="24" borderId="10" xfId="0" applyNumberFormat="1" applyFont="1" applyFill="1" applyBorder="1" applyAlignment="1">
      <alignment horizontal="right"/>
    </xf>
    <xf numFmtId="3" fontId="33" fillId="24" borderId="10" xfId="0" applyNumberFormat="1" applyFont="1" applyFill="1" applyBorder="1" applyAlignment="1">
      <alignment horizontal="center" wrapText="1"/>
    </xf>
    <xf numFmtId="3" fontId="31" fillId="24" borderId="10" xfId="0" applyNumberFormat="1" applyFont="1" applyFill="1" applyBorder="1" applyAlignment="1">
      <alignment horizontal="center" wrapText="1"/>
    </xf>
    <xf numFmtId="3" fontId="32" fillId="24" borderId="10" xfId="0" applyNumberFormat="1" applyFont="1" applyFill="1" applyBorder="1" applyAlignment="1">
      <alignment horizontal="right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right" wrapText="1"/>
    </xf>
    <xf numFmtId="49" fontId="30" fillId="24" borderId="10" xfId="0" applyNumberFormat="1" applyFont="1" applyFill="1" applyBorder="1" applyAlignment="1">
      <alignment horizontal="center" vertical="top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right" wrapText="1"/>
    </xf>
    <xf numFmtId="0" fontId="35" fillId="24" borderId="12" xfId="0" applyFont="1" applyFill="1" applyBorder="1" applyAlignment="1">
      <alignment/>
    </xf>
    <xf numFmtId="0" fontId="35" fillId="24" borderId="13" xfId="0" applyFont="1" applyFill="1" applyBorder="1" applyAlignment="1">
      <alignment horizontal="center"/>
    </xf>
    <xf numFmtId="3" fontId="30" fillId="24" borderId="10" xfId="0" applyNumberFormat="1" applyFont="1" applyFill="1" applyBorder="1" applyAlignment="1">
      <alignment horizontal="center" vertical="center" wrapText="1"/>
    </xf>
    <xf numFmtId="49" fontId="37" fillId="24" borderId="0" xfId="0" applyNumberFormat="1" applyFont="1" applyFill="1" applyBorder="1" applyAlignment="1">
      <alignment horizontal="center" vertical="center" wrapText="1"/>
    </xf>
    <xf numFmtId="3" fontId="30" fillId="24" borderId="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wrapText="1"/>
    </xf>
    <xf numFmtId="0" fontId="31" fillId="20" borderId="14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1" fillId="20" borderId="16" xfId="0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left" wrapText="1"/>
    </xf>
    <xf numFmtId="0" fontId="33" fillId="24" borderId="11" xfId="0" applyFont="1" applyFill="1" applyBorder="1" applyAlignment="1">
      <alignment horizontal="left" wrapText="1"/>
    </xf>
    <xf numFmtId="49" fontId="34" fillId="24" borderId="12" xfId="0" applyNumberFormat="1" applyFont="1" applyFill="1" applyBorder="1" applyAlignment="1">
      <alignment horizontal="left" wrapText="1"/>
    </xf>
    <xf numFmtId="0" fontId="34" fillId="24" borderId="11" xfId="0" applyFont="1" applyFill="1" applyBorder="1" applyAlignment="1">
      <alignment horizontal="left" wrapText="1"/>
    </xf>
    <xf numFmtId="49" fontId="3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20" borderId="14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vertical="top" wrapText="1"/>
    </xf>
    <xf numFmtId="0" fontId="34" fillId="24" borderId="11" xfId="0" applyFont="1" applyFill="1" applyBorder="1" applyAlignment="1">
      <alignment vertical="top" wrapText="1"/>
    </xf>
    <xf numFmtId="0" fontId="0" fillId="0" borderId="11" xfId="0" applyBorder="1" applyAlignment="1">
      <alignment horizontal="left" wrapText="1"/>
    </xf>
    <xf numFmtId="49" fontId="33" fillId="0" borderId="12" xfId="0" applyNumberFormat="1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4" fillId="0" borderId="12" xfId="0" applyNumberFormat="1" applyFont="1" applyBorder="1" applyAlignment="1">
      <alignment horizontal="left" wrapText="1"/>
    </xf>
    <xf numFmtId="0" fontId="34" fillId="0" borderId="11" xfId="0" applyNumberFormat="1" applyFont="1" applyBorder="1" applyAlignment="1">
      <alignment horizontal="left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center"/>
    </xf>
    <xf numFmtId="0" fontId="34" fillId="0" borderId="0" xfId="0" applyFont="1" applyAlignment="1">
      <alignment horizontal="left"/>
    </xf>
    <xf numFmtId="49" fontId="23" fillId="24" borderId="17" xfId="0" applyNumberFormat="1" applyFont="1" applyFill="1" applyBorder="1" applyAlignment="1">
      <alignment horizontal="left" vertical="center" wrapText="1"/>
    </xf>
    <xf numFmtId="0" fontId="34" fillId="24" borderId="17" xfId="0" applyFont="1" applyFill="1" applyBorder="1" applyAlignment="1">
      <alignment/>
    </xf>
    <xf numFmtId="49" fontId="37" fillId="24" borderId="13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20" borderId="18" xfId="0" applyFont="1" applyFill="1" applyBorder="1" applyAlignment="1">
      <alignment horizontal="center" vertical="center"/>
    </xf>
    <xf numFmtId="0" fontId="31" fillId="20" borderId="19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0" fontId="31" fillId="20" borderId="22" xfId="0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left" wrapText="1"/>
    </xf>
    <xf numFmtId="0" fontId="34" fillId="0" borderId="11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zoomScaleSheetLayoutView="48" workbookViewId="0" topLeftCell="A1">
      <selection activeCell="C38" sqref="C38:D38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69.75390625" style="0" customWidth="1"/>
    <col min="5" max="5" width="15.75390625" style="0" customWidth="1"/>
    <col min="6" max="6" width="14.875" style="0" customWidth="1"/>
  </cols>
  <sheetData>
    <row r="1" spans="1:5" ht="26.25" customHeight="1">
      <c r="A1" s="2"/>
      <c r="B1" s="74" t="s">
        <v>6</v>
      </c>
      <c r="C1" s="74"/>
      <c r="D1" s="74"/>
      <c r="E1" s="74"/>
    </row>
    <row r="2" spans="1:5" ht="12" customHeight="1">
      <c r="A2" s="2"/>
      <c r="B2" s="16"/>
      <c r="C2" s="16"/>
      <c r="D2" s="16"/>
      <c r="E2" s="16"/>
    </row>
    <row r="3" spans="1:6" s="1" customFormat="1" ht="18.75" customHeight="1">
      <c r="A3" s="52" t="s">
        <v>0</v>
      </c>
      <c r="B3" s="75" t="s">
        <v>1</v>
      </c>
      <c r="C3" s="75" t="s">
        <v>4</v>
      </c>
      <c r="D3" s="76"/>
      <c r="E3" s="43" t="s">
        <v>5</v>
      </c>
      <c r="F3" s="43" t="s">
        <v>2</v>
      </c>
    </row>
    <row r="4" spans="1:6" s="1" customFormat="1" ht="12.75" customHeight="1">
      <c r="A4" s="53"/>
      <c r="B4" s="79"/>
      <c r="C4" s="77"/>
      <c r="D4" s="78"/>
      <c r="E4" s="45"/>
      <c r="F4" s="44"/>
    </row>
    <row r="5" spans="1:6" ht="21" customHeight="1">
      <c r="A5" s="3" t="s">
        <v>10</v>
      </c>
      <c r="B5" s="3"/>
      <c r="C5" s="50" t="s">
        <v>9</v>
      </c>
      <c r="D5" s="73"/>
      <c r="E5" s="4">
        <f>SUM(E6+E9)</f>
        <v>3454743</v>
      </c>
      <c r="F5" s="4">
        <f>SUM(F6+F9)</f>
        <v>174688</v>
      </c>
    </row>
    <row r="6" spans="1:6" ht="21" customHeight="1">
      <c r="A6" s="3"/>
      <c r="B6" s="38" t="s">
        <v>39</v>
      </c>
      <c r="C6" s="50" t="s">
        <v>40</v>
      </c>
      <c r="D6" s="51"/>
      <c r="E6" s="4">
        <f>SUM(E7)</f>
        <v>3384292</v>
      </c>
      <c r="F6" s="4">
        <f>SUM(F7)</f>
        <v>0</v>
      </c>
    </row>
    <row r="7" spans="1:6" ht="21" customHeight="1">
      <c r="A7" s="3"/>
      <c r="B7" s="38"/>
      <c r="C7" s="46" t="s">
        <v>8</v>
      </c>
      <c r="D7" s="47"/>
      <c r="E7" s="19">
        <f>SUM(E8)</f>
        <v>3384292</v>
      </c>
      <c r="F7" s="19">
        <f>SUM(F8)</f>
        <v>0</v>
      </c>
    </row>
    <row r="8" spans="1:6" ht="33" customHeight="1">
      <c r="A8" s="3"/>
      <c r="B8" s="38"/>
      <c r="C8" s="48" t="s">
        <v>26</v>
      </c>
      <c r="D8" s="49"/>
      <c r="E8" s="17">
        <v>3384292</v>
      </c>
      <c r="F8" s="17">
        <v>0</v>
      </c>
    </row>
    <row r="9" spans="1:6" ht="18.75" customHeight="1">
      <c r="A9" s="5"/>
      <c r="B9" s="13" t="s">
        <v>11</v>
      </c>
      <c r="C9" s="71" t="s">
        <v>12</v>
      </c>
      <c r="D9" s="72"/>
      <c r="E9" s="6">
        <f>SUM(E10+E12+E16)</f>
        <v>70451</v>
      </c>
      <c r="F9" s="6">
        <f>SUM(F10+F12+F16)</f>
        <v>174688</v>
      </c>
    </row>
    <row r="10" spans="1:6" ht="18.75" customHeight="1">
      <c r="A10" s="5"/>
      <c r="B10" s="37"/>
      <c r="C10" s="59" t="s">
        <v>7</v>
      </c>
      <c r="D10" s="60"/>
      <c r="E10" s="6">
        <f>SUM(E11)</f>
        <v>0</v>
      </c>
      <c r="F10" s="6">
        <f>SUM(F11)</f>
        <v>30451</v>
      </c>
    </row>
    <row r="11" spans="1:6" ht="19.5" customHeight="1">
      <c r="A11" s="5"/>
      <c r="B11" s="37"/>
      <c r="C11" s="61" t="s">
        <v>36</v>
      </c>
      <c r="D11" s="62"/>
      <c r="E11" s="6"/>
      <c r="F11" s="10">
        <v>30451</v>
      </c>
    </row>
    <row r="12" spans="1:6" ht="18" customHeight="1">
      <c r="A12" s="7"/>
      <c r="B12" s="8"/>
      <c r="C12" s="46" t="s">
        <v>13</v>
      </c>
      <c r="D12" s="47"/>
      <c r="E12" s="19">
        <f>SUM(E13:E15)</f>
        <v>40000</v>
      </c>
      <c r="F12" s="19">
        <f>SUM(F13:F15)</f>
        <v>144237</v>
      </c>
    </row>
    <row r="13" spans="1:6" ht="19.5" customHeight="1">
      <c r="A13" s="7"/>
      <c r="B13" s="8"/>
      <c r="C13" s="48" t="s">
        <v>27</v>
      </c>
      <c r="D13" s="49"/>
      <c r="E13" s="17">
        <v>40000</v>
      </c>
      <c r="F13" s="17"/>
    </row>
    <row r="14" spans="1:6" ht="19.5" customHeight="1">
      <c r="A14" s="7"/>
      <c r="B14" s="8"/>
      <c r="C14" s="48" t="s">
        <v>41</v>
      </c>
      <c r="D14" s="49"/>
      <c r="E14" s="17"/>
      <c r="F14" s="17">
        <v>44237</v>
      </c>
    </row>
    <row r="15" spans="1:6" ht="28.5" customHeight="1">
      <c r="A15" s="7"/>
      <c r="B15" s="8"/>
      <c r="C15" s="56" t="s">
        <v>42</v>
      </c>
      <c r="D15" s="57"/>
      <c r="E15" s="17"/>
      <c r="F15" s="17">
        <v>100000</v>
      </c>
    </row>
    <row r="16" spans="1:6" ht="18" customHeight="1">
      <c r="A16" s="7"/>
      <c r="B16" s="8"/>
      <c r="C16" s="46" t="s">
        <v>8</v>
      </c>
      <c r="D16" s="47"/>
      <c r="E16" s="19">
        <f>SUM(E17)</f>
        <v>30451</v>
      </c>
      <c r="F16" s="19">
        <f>SUM(F17)</f>
        <v>0</v>
      </c>
    </row>
    <row r="17" spans="1:6" ht="31.5" customHeight="1">
      <c r="A17" s="7"/>
      <c r="B17" s="8"/>
      <c r="C17" s="48" t="s">
        <v>37</v>
      </c>
      <c r="D17" s="58"/>
      <c r="E17" s="17">
        <v>30451</v>
      </c>
      <c r="F17" s="18"/>
    </row>
    <row r="18" spans="1:6" ht="20.25" customHeight="1">
      <c r="A18" s="3" t="s">
        <v>14</v>
      </c>
      <c r="B18" s="3"/>
      <c r="C18" s="54" t="s">
        <v>16</v>
      </c>
      <c r="D18" s="55"/>
      <c r="E18" s="20">
        <f>SUM(E19)</f>
        <v>0</v>
      </c>
      <c r="F18" s="20">
        <f>SUM(F19)</f>
        <v>40000</v>
      </c>
    </row>
    <row r="19" spans="1:6" ht="19.5" customHeight="1">
      <c r="A19" s="5"/>
      <c r="B19" s="14" t="s">
        <v>15</v>
      </c>
      <c r="C19" s="63" t="s">
        <v>17</v>
      </c>
      <c r="D19" s="64"/>
      <c r="E19" s="21">
        <f>SUM(E20)</f>
        <v>0</v>
      </c>
      <c r="F19" s="21">
        <f>SUM(F20)</f>
        <v>40000</v>
      </c>
    </row>
    <row r="20" spans="1:6" ht="19.5" customHeight="1">
      <c r="A20" s="7"/>
      <c r="B20" s="8"/>
      <c r="C20" s="46" t="s">
        <v>13</v>
      </c>
      <c r="D20" s="47"/>
      <c r="E20" s="19">
        <f>SUM(E21:E21)</f>
        <v>0</v>
      </c>
      <c r="F20" s="19">
        <f>SUM(F21:F21)</f>
        <v>40000</v>
      </c>
    </row>
    <row r="21" spans="1:6" ht="22.5" customHeight="1">
      <c r="A21" s="7"/>
      <c r="B21" s="8"/>
      <c r="C21" s="80" t="s">
        <v>28</v>
      </c>
      <c r="D21" s="81"/>
      <c r="E21" s="10"/>
      <c r="F21" s="11">
        <v>40000</v>
      </c>
    </row>
    <row r="22" spans="1:6" ht="18.75" customHeight="1">
      <c r="A22" s="3" t="s">
        <v>18</v>
      </c>
      <c r="B22" s="3"/>
      <c r="C22" s="50" t="s">
        <v>20</v>
      </c>
      <c r="D22" s="73"/>
      <c r="E22" s="4">
        <f>SUM(E23+E29)</f>
        <v>80000</v>
      </c>
      <c r="F22" s="4">
        <f>SUM(F23+F29)</f>
        <v>189472</v>
      </c>
    </row>
    <row r="23" spans="1:6" ht="20.25" customHeight="1">
      <c r="A23" s="3"/>
      <c r="B23" s="35" t="s">
        <v>29</v>
      </c>
      <c r="C23" s="71" t="s">
        <v>30</v>
      </c>
      <c r="D23" s="72"/>
      <c r="E23" s="4">
        <f>SUM(E24)</f>
        <v>0</v>
      </c>
      <c r="F23" s="4">
        <f>SUM(F24)</f>
        <v>6540</v>
      </c>
    </row>
    <row r="24" spans="1:6" ht="21" customHeight="1">
      <c r="A24" s="3"/>
      <c r="B24" s="34"/>
      <c r="C24" s="59" t="s">
        <v>7</v>
      </c>
      <c r="D24" s="60"/>
      <c r="E24" s="4">
        <f>SUM(E25:E26)</f>
        <v>0</v>
      </c>
      <c r="F24" s="4">
        <f>SUM(F25:F28)</f>
        <v>6540</v>
      </c>
    </row>
    <row r="25" spans="1:6" ht="48" customHeight="1">
      <c r="A25" s="3"/>
      <c r="B25" s="34"/>
      <c r="C25" s="61" t="s">
        <v>31</v>
      </c>
      <c r="D25" s="62"/>
      <c r="E25" s="4"/>
      <c r="F25" s="10">
        <v>5100</v>
      </c>
    </row>
    <row r="26" spans="1:6" ht="43.5" customHeight="1">
      <c r="A26" s="3"/>
      <c r="B26" s="34"/>
      <c r="C26" s="61" t="s">
        <v>32</v>
      </c>
      <c r="D26" s="62"/>
      <c r="E26" s="4"/>
      <c r="F26" s="10">
        <v>900</v>
      </c>
    </row>
    <row r="27" spans="1:6" ht="45" customHeight="1">
      <c r="A27" s="3"/>
      <c r="B27" s="36"/>
      <c r="C27" s="61" t="s">
        <v>33</v>
      </c>
      <c r="D27" s="58"/>
      <c r="E27" s="4"/>
      <c r="F27" s="10">
        <v>459</v>
      </c>
    </row>
    <row r="28" spans="1:6" ht="48" customHeight="1">
      <c r="A28" s="3"/>
      <c r="B28" s="36"/>
      <c r="C28" s="61" t="s">
        <v>38</v>
      </c>
      <c r="D28" s="58"/>
      <c r="E28" s="4"/>
      <c r="F28" s="10">
        <v>81</v>
      </c>
    </row>
    <row r="29" spans="1:6" ht="19.5" customHeight="1">
      <c r="A29" s="5"/>
      <c r="B29" s="15" t="s">
        <v>19</v>
      </c>
      <c r="C29" s="71" t="s">
        <v>21</v>
      </c>
      <c r="D29" s="72"/>
      <c r="E29" s="6">
        <f>SUM(E30+E33)</f>
        <v>80000</v>
      </c>
      <c r="F29" s="6">
        <f>SUM(F30+F33)</f>
        <v>182932</v>
      </c>
    </row>
    <row r="30" spans="1:6" ht="19.5" customHeight="1">
      <c r="A30" s="5"/>
      <c r="B30" s="39"/>
      <c r="C30" s="59" t="s">
        <v>7</v>
      </c>
      <c r="D30" s="60"/>
      <c r="E30" s="6">
        <f>SUM(E31:E32)</f>
        <v>0</v>
      </c>
      <c r="F30" s="6">
        <f>SUM(F31:F32)</f>
        <v>182932</v>
      </c>
    </row>
    <row r="31" spans="1:6" ht="35.25" customHeight="1">
      <c r="A31" s="5"/>
      <c r="B31" s="39"/>
      <c r="C31" s="61" t="s">
        <v>55</v>
      </c>
      <c r="D31" s="62"/>
      <c r="E31" s="10"/>
      <c r="F31" s="6">
        <v>5983</v>
      </c>
    </row>
    <row r="32" spans="1:6" ht="33" customHeight="1">
      <c r="A32" s="5"/>
      <c r="B32" s="39"/>
      <c r="C32" s="61" t="s">
        <v>56</v>
      </c>
      <c r="D32" s="58"/>
      <c r="E32" s="10"/>
      <c r="F32" s="6">
        <v>176949</v>
      </c>
    </row>
    <row r="33" spans="1:6" ht="19.5" customHeight="1">
      <c r="A33" s="7"/>
      <c r="B33" s="8"/>
      <c r="C33" s="59" t="s">
        <v>8</v>
      </c>
      <c r="D33" s="60"/>
      <c r="E33" s="9">
        <f>SUM(E34)</f>
        <v>80000</v>
      </c>
      <c r="F33" s="9">
        <f>SUM(F34)</f>
        <v>0</v>
      </c>
    </row>
    <row r="34" spans="1:6" ht="18.75" customHeight="1">
      <c r="A34" s="7"/>
      <c r="B34" s="8"/>
      <c r="C34" s="80" t="s">
        <v>34</v>
      </c>
      <c r="D34" s="81"/>
      <c r="E34" s="10">
        <v>80000</v>
      </c>
      <c r="F34" s="11">
        <v>0</v>
      </c>
    </row>
    <row r="35" spans="1:6" ht="18.75" customHeight="1">
      <c r="A35" s="3" t="s">
        <v>43</v>
      </c>
      <c r="B35" s="3"/>
      <c r="C35" s="50" t="s">
        <v>44</v>
      </c>
      <c r="D35" s="73"/>
      <c r="E35" s="42">
        <f>SUM(E36)</f>
        <v>50000</v>
      </c>
      <c r="F35" s="4"/>
    </row>
    <row r="36" spans="1:6" ht="18.75" customHeight="1">
      <c r="A36" s="3"/>
      <c r="B36" s="41" t="s">
        <v>45</v>
      </c>
      <c r="C36" s="71" t="s">
        <v>54</v>
      </c>
      <c r="D36" s="72"/>
      <c r="E36" s="4">
        <f>SUM(E37)</f>
        <v>50000</v>
      </c>
      <c r="F36" s="4"/>
    </row>
    <row r="37" spans="1:6" ht="18.75" customHeight="1">
      <c r="A37" s="3"/>
      <c r="B37" s="40"/>
      <c r="C37" s="59" t="s">
        <v>13</v>
      </c>
      <c r="D37" s="60"/>
      <c r="E37" s="4">
        <f>SUM(E38)</f>
        <v>50000</v>
      </c>
      <c r="F37" s="4"/>
    </row>
    <row r="38" spans="1:6" ht="23.25" customHeight="1">
      <c r="A38" s="3"/>
      <c r="B38" s="40"/>
      <c r="C38" s="61" t="s">
        <v>46</v>
      </c>
      <c r="D38" s="62"/>
      <c r="E38" s="10">
        <v>50000</v>
      </c>
      <c r="F38" s="10"/>
    </row>
    <row r="39" spans="1:6" ht="21.75" customHeight="1">
      <c r="A39" s="22" t="s">
        <v>22</v>
      </c>
      <c r="B39" s="22"/>
      <c r="C39" s="54" t="s">
        <v>23</v>
      </c>
      <c r="D39" s="55"/>
      <c r="E39" s="23">
        <f aca="true" t="shared" si="0" ref="E39:F41">SUM(E40)</f>
        <v>0</v>
      </c>
      <c r="F39" s="23">
        <f t="shared" si="0"/>
        <v>80000</v>
      </c>
    </row>
    <row r="40" spans="1:6" ht="20.25" customHeight="1">
      <c r="A40" s="24"/>
      <c r="B40" s="25" t="s">
        <v>24</v>
      </c>
      <c r="C40" s="63" t="s">
        <v>25</v>
      </c>
      <c r="D40" s="64"/>
      <c r="E40" s="21">
        <f t="shared" si="0"/>
        <v>0</v>
      </c>
      <c r="F40" s="21">
        <f t="shared" si="0"/>
        <v>80000</v>
      </c>
    </row>
    <row r="41" spans="1:6" ht="15.75" customHeight="1">
      <c r="A41" s="26"/>
      <c r="B41" s="27"/>
      <c r="C41" s="59" t="s">
        <v>7</v>
      </c>
      <c r="D41" s="60"/>
      <c r="E41" s="28">
        <f t="shared" si="0"/>
        <v>0</v>
      </c>
      <c r="F41" s="28">
        <f t="shared" si="0"/>
        <v>80000</v>
      </c>
    </row>
    <row r="42" spans="1:6" ht="17.25" customHeight="1">
      <c r="A42" s="26"/>
      <c r="B42" s="27"/>
      <c r="C42" s="48" t="s">
        <v>35</v>
      </c>
      <c r="D42" s="49"/>
      <c r="E42" s="17"/>
      <c r="F42" s="18">
        <v>80000</v>
      </c>
    </row>
    <row r="43" spans="1:6" ht="17.25" customHeight="1">
      <c r="A43" s="3" t="s">
        <v>47</v>
      </c>
      <c r="B43" s="3"/>
      <c r="C43" s="50" t="s">
        <v>48</v>
      </c>
      <c r="D43" s="73"/>
      <c r="E43" s="42">
        <f aca="true" t="shared" si="1" ref="E43:F45">SUM(E44)</f>
        <v>0</v>
      </c>
      <c r="F43" s="42">
        <f t="shared" si="1"/>
        <v>50000</v>
      </c>
    </row>
    <row r="44" spans="1:6" ht="17.25" customHeight="1">
      <c r="A44" s="3"/>
      <c r="B44" s="41" t="s">
        <v>49</v>
      </c>
      <c r="C44" s="71" t="s">
        <v>53</v>
      </c>
      <c r="D44" s="72"/>
      <c r="E44" s="4">
        <f t="shared" si="1"/>
        <v>0</v>
      </c>
      <c r="F44" s="4">
        <f t="shared" si="1"/>
        <v>50000</v>
      </c>
    </row>
    <row r="45" spans="1:6" ht="17.25" customHeight="1">
      <c r="A45" s="3"/>
      <c r="B45" s="40"/>
      <c r="C45" s="59" t="s">
        <v>13</v>
      </c>
      <c r="D45" s="60"/>
      <c r="E45" s="4">
        <f t="shared" si="1"/>
        <v>0</v>
      </c>
      <c r="F45" s="4">
        <f t="shared" si="1"/>
        <v>50000</v>
      </c>
    </row>
    <row r="46" spans="1:6" ht="21" customHeight="1">
      <c r="A46" s="3"/>
      <c r="B46" s="40"/>
      <c r="C46" s="61" t="s">
        <v>50</v>
      </c>
      <c r="D46" s="62"/>
      <c r="E46" s="10">
        <v>0</v>
      </c>
      <c r="F46" s="10">
        <v>50000</v>
      </c>
    </row>
    <row r="47" spans="1:6" ht="24.75" customHeight="1">
      <c r="A47" s="29"/>
      <c r="B47" s="30"/>
      <c r="C47" s="69" t="s">
        <v>3</v>
      </c>
      <c r="D47" s="70"/>
      <c r="E47" s="31">
        <f>SUM(E5+E18+E22+E35+E39+E43)</f>
        <v>3584743</v>
      </c>
      <c r="F47" s="31">
        <f>SUM(F5+F18+F22+F35+F39+F43)</f>
        <v>534160</v>
      </c>
    </row>
    <row r="48" spans="1:6" ht="18.75" customHeight="1">
      <c r="A48" s="67" t="s">
        <v>51</v>
      </c>
      <c r="B48" s="68"/>
      <c r="C48" s="68"/>
      <c r="D48" s="32"/>
      <c r="E48" s="33"/>
      <c r="F48" s="33"/>
    </row>
    <row r="49" spans="1:6" ht="17.25" customHeight="1">
      <c r="A49" s="65" t="s">
        <v>52</v>
      </c>
      <c r="B49" s="66"/>
      <c r="C49" s="66"/>
      <c r="D49" s="12"/>
      <c r="E49" s="12"/>
      <c r="F49" s="12"/>
    </row>
    <row r="50" spans="1:6" ht="18" customHeight="1">
      <c r="A50" s="12"/>
      <c r="B50" s="12"/>
      <c r="C50" s="12"/>
      <c r="D50" s="12"/>
      <c r="E50" s="12"/>
      <c r="F50" s="12"/>
    </row>
    <row r="51" spans="1:6" ht="18" customHeight="1">
      <c r="A51" s="12"/>
      <c r="B51" s="12"/>
      <c r="C51" s="12"/>
      <c r="D51" s="12"/>
      <c r="E51" s="12"/>
      <c r="F51" s="12"/>
    </row>
    <row r="52" spans="1:6" ht="18" customHeight="1">
      <c r="A52" s="12"/>
      <c r="B52" s="12"/>
      <c r="C52" s="12"/>
      <c r="D52" s="12"/>
      <c r="E52" s="12"/>
      <c r="F52" s="12"/>
    </row>
    <row r="53" spans="1:6" ht="18" customHeight="1">
      <c r="A53" s="12"/>
      <c r="B53" s="12"/>
      <c r="C53" s="12"/>
      <c r="D53" s="12"/>
      <c r="E53" s="12"/>
      <c r="F53" s="12"/>
    </row>
    <row r="54" spans="1:6" ht="18" customHeight="1">
      <c r="A54" s="12"/>
      <c r="B54" s="12"/>
      <c r="C54" s="12"/>
      <c r="D54" s="12"/>
      <c r="E54" s="12"/>
      <c r="F54" s="12"/>
    </row>
    <row r="55" spans="1:6" ht="18" customHeight="1">
      <c r="A55" s="12"/>
      <c r="B55" s="12"/>
      <c r="C55" s="12"/>
      <c r="D55" s="12"/>
      <c r="E55" s="12"/>
      <c r="F55" s="12"/>
    </row>
    <row r="56" spans="1:6" ht="18" customHeight="1">
      <c r="A56" s="12"/>
      <c r="B56" s="12"/>
      <c r="C56" s="12"/>
      <c r="D56" s="12"/>
      <c r="E56" s="12"/>
      <c r="F56" s="12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51">
    <mergeCell ref="C45:D45"/>
    <mergeCell ref="C46:D46"/>
    <mergeCell ref="C35:D35"/>
    <mergeCell ref="C36:D36"/>
    <mergeCell ref="C37:D37"/>
    <mergeCell ref="C38:D38"/>
    <mergeCell ref="C27:D27"/>
    <mergeCell ref="C44:D44"/>
    <mergeCell ref="C41:D41"/>
    <mergeCell ref="C42:D42"/>
    <mergeCell ref="C43:D43"/>
    <mergeCell ref="C21:D21"/>
    <mergeCell ref="C39:D39"/>
    <mergeCell ref="C40:D40"/>
    <mergeCell ref="C33:D33"/>
    <mergeCell ref="C34:D34"/>
    <mergeCell ref="C28:D28"/>
    <mergeCell ref="C23:D23"/>
    <mergeCell ref="C22:D22"/>
    <mergeCell ref="C29:D29"/>
    <mergeCell ref="C25:D25"/>
    <mergeCell ref="B1:E1"/>
    <mergeCell ref="C3:D4"/>
    <mergeCell ref="B3:B4"/>
    <mergeCell ref="C5:D5"/>
    <mergeCell ref="C9:D9"/>
    <mergeCell ref="C32:D32"/>
    <mergeCell ref="C30:D30"/>
    <mergeCell ref="C31:D31"/>
    <mergeCell ref="C16:D16"/>
    <mergeCell ref="C19:D19"/>
    <mergeCell ref="A49:C49"/>
    <mergeCell ref="A48:C48"/>
    <mergeCell ref="C47:D47"/>
    <mergeCell ref="C24:D24"/>
    <mergeCell ref="C26:D26"/>
    <mergeCell ref="A3:A4"/>
    <mergeCell ref="C18:D18"/>
    <mergeCell ref="C15:D15"/>
    <mergeCell ref="C17:D17"/>
    <mergeCell ref="C10:D10"/>
    <mergeCell ref="C11:D11"/>
    <mergeCell ref="C14:D14"/>
    <mergeCell ref="C12:D12"/>
    <mergeCell ref="C13:D13"/>
    <mergeCell ref="F3:F4"/>
    <mergeCell ref="E3:E4"/>
    <mergeCell ref="C7:D7"/>
    <mergeCell ref="C8:D8"/>
    <mergeCell ref="C6:D6"/>
    <mergeCell ref="C20:D20"/>
  </mergeCells>
  <printOptions horizontalCentered="1"/>
  <pageMargins left="0.3937007874015748" right="0.1968503937007874" top="1.1811023622047245" bottom="0.03937007874015748" header="0.5118110236220472" footer="0.5118110236220472"/>
  <pageSetup fitToHeight="12" horizontalDpi="300" verticalDpi="300" orientation="landscape" paperSize="9" scale="61" r:id="rId1"/>
  <headerFooter alignWithMargins="0">
    <oddHeader>&amp;R&amp;9Tabela Nr 2
do Uchwały Rady Powiatu Wołomińskiego Nr XXXIV-374/2013
z dnia  22.10.2013 r.</oddHead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2013-10-25T12:29:57Z</cp:lastPrinted>
  <dcterms:created xsi:type="dcterms:W3CDTF">2008-11-04T11:49:28Z</dcterms:created>
  <dcterms:modified xsi:type="dcterms:W3CDTF">2013-10-29T08:00:23Z</dcterms:modified>
  <cp:category/>
  <cp:version/>
  <cp:contentType/>
  <cp:contentStatus/>
</cp:coreProperties>
</file>